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 Community Club Sustainability Program\PPS 2022 Season\"/>
    </mc:Choice>
  </mc:AlternateContent>
  <xr:revisionPtr revIDLastSave="0" documentId="8_{8E95CAAA-88FB-4389-9710-A225CC7CBEC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9" i="1" l="1"/>
  <c r="P59" i="2" l="1"/>
  <c r="P53" i="2"/>
  <c r="P50" i="2"/>
  <c r="P45" i="2"/>
  <c r="P42" i="2"/>
  <c r="P37" i="2"/>
  <c r="P31" i="2"/>
  <c r="P28" i="2"/>
  <c r="P25" i="2"/>
  <c r="P21" i="2"/>
  <c r="P18" i="2"/>
  <c r="P12" i="2"/>
  <c r="P63" i="2" s="1"/>
  <c r="P54" i="1"/>
  <c r="P48" i="1"/>
  <c r="P45" i="1"/>
  <c r="P42" i="1"/>
  <c r="P39" i="1"/>
  <c r="P34" i="1"/>
  <c r="P31" i="1"/>
  <c r="P28" i="1"/>
  <c r="P24" i="1"/>
  <c r="P21" i="1"/>
  <c r="P12" i="1"/>
  <c r="P56" i="1" l="1"/>
  <c r="P65" i="1" s="1"/>
  <c r="P66" i="1" l="1"/>
</calcChain>
</file>

<file path=xl/sharedStrings.xml><?xml version="1.0" encoding="utf-8"?>
<sst xmlns="http://schemas.openxmlformats.org/spreadsheetml/2006/main" count="76" uniqueCount="66">
  <si>
    <t xml:space="preserve">Points </t>
  </si>
  <si>
    <t>Answer True / False to all questions</t>
  </si>
  <si>
    <t>1. Is this player a home player for your club?</t>
  </si>
  <si>
    <t>(b) Played only at your club.</t>
  </si>
  <si>
    <t>(c ) Player who hasn't played competitive football for more than 36 months.</t>
  </si>
  <si>
    <t>(a) State league competitions VFL, SANFL, WAFL</t>
  </si>
  <si>
    <t>4. Has the player played at least 5 TAC Cup matches in any of the current of 3 previous seasons?</t>
  </si>
  <si>
    <t>5. Has the player played at least 5 senior games of NEAFL or TASFL in any of the current or previous 3 years?</t>
  </si>
  <si>
    <t>3. Has the player played at least five senior state league games in any of current of previous 3 years?</t>
  </si>
  <si>
    <t>2.  Has the player played at least one AFL match in the past three years?</t>
  </si>
  <si>
    <t>6. Is the player a premium community player?</t>
  </si>
  <si>
    <t>(b) Club leading goal kicker in the previous season (minimum of 40 goals)</t>
  </si>
  <si>
    <t>(c ) VAFA Senior representative team player in previous season.</t>
  </si>
  <si>
    <t>7. Has the player played the same or more senior than reserve games in any of the previous 3 seasons?</t>
  </si>
  <si>
    <t>(a) Includes VFL Development player and NTFL transferred player.</t>
  </si>
  <si>
    <t>8. Is the player a transferred junior player?</t>
  </si>
  <si>
    <t>9. Has the player played more reserve than senior games in the previous season (Development Community Player)?</t>
  </si>
  <si>
    <t>(a) Does not apply if they are classed as a Development Community Player)</t>
  </si>
  <si>
    <t xml:space="preserve">(a) Premier community competitions - Eastern FL Div 1, Essendon DFL Div 1, Northern FL Div 1, </t>
  </si>
  <si>
    <t>SFNL Div 1, VAFA Premier Div, Western Region FL Div 1, Ballarat FNL, Bendigo FNL, Geelong FNL</t>
  </si>
  <si>
    <t>Gippsland L, Goulburn Valley FL, Hampden FNL, Murray FL, Ovens &amp; Murray FNL, Peninsual FNL</t>
  </si>
  <si>
    <t>South East FNL, Yarra Valley Mountain DFNL Div 1.</t>
  </si>
  <si>
    <t>11. Is the player transfering from a club in a premier competition into a club in a non premier competition?</t>
  </si>
  <si>
    <t>Answer</t>
  </si>
  <si>
    <t>(a) Player recruited from a U19s or younger compeition and does not meet home club definition.</t>
  </si>
  <si>
    <t>10. Is the player transferring to club where he will be playing against their former community club?</t>
  </si>
  <si>
    <t>12. Has the player transferred to three or more clubs in the past 36 months.</t>
  </si>
  <si>
    <t>AFL Victoria Player Points Calculator</t>
  </si>
  <si>
    <t>The AFL Victoria Player Points Calculator has been developed to assist community club volunteers to determine player points allocations for their</t>
  </si>
  <si>
    <t>Once 'true' is answered to a question  points will be calculated for that player.</t>
  </si>
  <si>
    <t>Only answer questions 10, 11, and 12 if the player is being recruited into your club for the next season.</t>
  </si>
  <si>
    <t>Player's Calculated Total Points</t>
  </si>
  <si>
    <t>club members under the AFL Victoria Player Points System Policy.</t>
  </si>
  <si>
    <t>If you answer 'true' to this question, no further questions are required to be answered, go to player's points tally.</t>
  </si>
  <si>
    <t>(a) Achieved top five finish in club Best &amp; Fairest in previous season. (player responsible for informing recruiting club)</t>
  </si>
  <si>
    <t>(a) played 40 or more junior games for your club up to and including U17s</t>
  </si>
  <si>
    <t>(a) Please enter the number of seasons in the blue shaded area</t>
  </si>
  <si>
    <t>Subtotal</t>
  </si>
  <si>
    <t>If you answer 'true' to this question, no further questions are required to be answered, go to player's calculated total points below.</t>
  </si>
  <si>
    <t>Additional points</t>
  </si>
  <si>
    <t>(a) Does not apply if they are classed as a Development Community Player</t>
  </si>
  <si>
    <t>(a) Player recruited from a U19s or younger competition and does not meet home club definition.</t>
  </si>
  <si>
    <t>Player's Calculated Total Points (Default one point)</t>
  </si>
  <si>
    <t>(a) played 40 or more junior games for your club or aligned junior club up to and including U17s</t>
  </si>
  <si>
    <t>2.  Has the player played at least one AFL match in the previous three seasons?</t>
  </si>
  <si>
    <t>5. Has the player played at least 5 senior games of NEAFL or TASFL in any of the current or previous 3 seasons?</t>
  </si>
  <si>
    <t>10. Is the player transferring to club where he will be playing against his immediate former community club?</t>
  </si>
  <si>
    <t>At the time of being recruited to the current club (for questions 2 - 12)</t>
  </si>
  <si>
    <t>If you answer true to any question in questions 2 - 8 go direct to question 10.</t>
  </si>
  <si>
    <t>12. Has the player been registred at three or more clubs in the current or past 3 seasons.</t>
  </si>
  <si>
    <t>13. How many seasons has the player played in the Senior or Reserves team for your club?</t>
  </si>
  <si>
    <t>Note: Player must have played five or more Senior or Reserve matches in the season.</t>
  </si>
  <si>
    <t>Where a player is still eligible for Underage Football, they must have played at least 5 Senior games to meet this crieria</t>
  </si>
  <si>
    <t>(c) Played only at your club or aligned junior club.</t>
  </si>
  <si>
    <t>(d) Player who hasn't played competitive football for more than 36 months.</t>
  </si>
  <si>
    <t xml:space="preserve">(b) played a minimum of 5 games in each of any 5 consecutive seasons for the club or the aligned junior club up to and including Under 19’s </t>
  </si>
  <si>
    <t>7. Has the player played the same or more senior than reserve games in total over the current and previous 3 seasons?</t>
  </si>
  <si>
    <t xml:space="preserve">9. Has the player played more reserve than senior games in total over the current and previous 3 season </t>
  </si>
  <si>
    <t>Gippsland L, Goulburn Valley L, Hampden FNL, Murray FL, Ovens &amp; Murray FNL, MPNFL - Div 1</t>
  </si>
  <si>
    <r>
      <t xml:space="preserve">Please note that if you are able to answer </t>
    </r>
    <r>
      <rPr>
        <b/>
        <sz val="14"/>
        <color theme="1"/>
        <rFont val="Calibri"/>
        <family val="2"/>
        <scheme val="minor"/>
      </rPr>
      <t>true</t>
    </r>
    <r>
      <rPr>
        <sz val="11"/>
        <color theme="1"/>
        <rFont val="Calibri"/>
        <family val="2"/>
        <scheme val="minor"/>
      </rPr>
      <t xml:space="preserve"> to question one no further questions are required to be answered.</t>
    </r>
  </si>
  <si>
    <r>
      <t>Once '</t>
    </r>
    <r>
      <rPr>
        <b/>
        <sz val="14"/>
        <color theme="1"/>
        <rFont val="Calibri"/>
        <family val="2"/>
        <scheme val="minor"/>
      </rPr>
      <t>true</t>
    </r>
    <r>
      <rPr>
        <b/>
        <sz val="11"/>
        <color theme="1"/>
        <rFont val="Calibri"/>
        <family val="2"/>
        <scheme val="minor"/>
      </rPr>
      <t>' is answered to a question  points will be calculated for that player.</t>
    </r>
  </si>
  <si>
    <t>4. Has the player played at least 5 NAB League matches in any of the current or 3 previous seasons?</t>
  </si>
  <si>
    <t>3. Has the player played at least five senior state league games in any of the current or previous 3 seasons?</t>
  </si>
  <si>
    <t xml:space="preserve">(a) Premier community competitions - Eastern FNL Premier Div, Essendon DFL Div 1, Northern FL Div 1, </t>
  </si>
  <si>
    <t>Southern FNL Div 1, VAFA Premier Div, Western Region FL Div 1, Ballarat FNL, Bendigo FNL, Geelong FNL</t>
  </si>
  <si>
    <t>AFL Outer East Premier Div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</si>
</sst>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0" borderId="0" xfId="0" applyFill="1"/>
    <xf numFmtId="0" fontId="3" fillId="0" borderId="0" xfId="0" applyFont="1"/>
    <xf numFmtId="0" fontId="0" fillId="3" borderId="0" xfId="0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topLeftCell="A5" workbookViewId="0">
      <selection activeCell="J26" sqref="J26"/>
    </sheetView>
  </sheetViews>
  <sheetFormatPr defaultRowHeight="14.6" x14ac:dyDescent="0.4"/>
  <sheetData>
    <row r="1" spans="1:16" ht="20.6" x14ac:dyDescent="0.55000000000000004">
      <c r="A1" s="2" t="s">
        <v>27</v>
      </c>
    </row>
    <row r="3" spans="1:16" x14ac:dyDescent="0.4">
      <c r="B3" t="s">
        <v>28</v>
      </c>
    </row>
    <row r="4" spans="1:16" x14ac:dyDescent="0.4">
      <c r="B4" t="s">
        <v>32</v>
      </c>
    </row>
    <row r="6" spans="1:16" ht="18.45" x14ac:dyDescent="0.5">
      <c r="B6" t="s">
        <v>59</v>
      </c>
    </row>
    <row r="8" spans="1:16" x14ac:dyDescent="0.4">
      <c r="K8" s="1"/>
    </row>
    <row r="9" spans="1:16" ht="18.45" x14ac:dyDescent="0.5">
      <c r="K9" s="1" t="s">
        <v>60</v>
      </c>
    </row>
    <row r="10" spans="1:16" x14ac:dyDescent="0.4">
      <c r="N10" s="1" t="s">
        <v>23</v>
      </c>
      <c r="O10" s="1"/>
      <c r="P10" s="1" t="s">
        <v>0</v>
      </c>
    </row>
    <row r="12" spans="1:16" x14ac:dyDescent="0.4">
      <c r="A12" s="1" t="s">
        <v>2</v>
      </c>
      <c r="N12" s="3"/>
      <c r="P12">
        <f>IF(N12,(1),(0))</f>
        <v>0</v>
      </c>
    </row>
    <row r="13" spans="1:16" x14ac:dyDescent="0.4">
      <c r="B13" t="s">
        <v>43</v>
      </c>
    </row>
    <row r="14" spans="1:16" x14ac:dyDescent="0.4">
      <c r="B14" t="s">
        <v>55</v>
      </c>
    </row>
    <row r="15" spans="1:16" x14ac:dyDescent="0.4">
      <c r="B15" t="s">
        <v>53</v>
      </c>
    </row>
    <row r="16" spans="1:16" x14ac:dyDescent="0.4">
      <c r="B16" t="s">
        <v>54</v>
      </c>
    </row>
    <row r="17" spans="1:16" x14ac:dyDescent="0.4">
      <c r="A17" s="5" t="s">
        <v>38</v>
      </c>
    </row>
    <row r="18" spans="1:16" x14ac:dyDescent="0.4">
      <c r="A18" s="5"/>
    </row>
    <row r="19" spans="1:16" x14ac:dyDescent="0.4">
      <c r="A19" s="5" t="s">
        <v>47</v>
      </c>
    </row>
    <row r="20" spans="1:16" x14ac:dyDescent="0.4">
      <c r="A20" s="5" t="s">
        <v>48</v>
      </c>
    </row>
    <row r="21" spans="1:16" x14ac:dyDescent="0.4">
      <c r="A21" s="1" t="s">
        <v>44</v>
      </c>
      <c r="N21" s="3"/>
      <c r="P21">
        <f>IF(N21,(6),(0))</f>
        <v>0</v>
      </c>
    </row>
    <row r="24" spans="1:16" x14ac:dyDescent="0.4">
      <c r="A24" s="1" t="s">
        <v>62</v>
      </c>
      <c r="N24" s="3"/>
      <c r="P24">
        <f>IF(N24,(5),(0))</f>
        <v>0</v>
      </c>
    </row>
    <row r="25" spans="1:16" x14ac:dyDescent="0.4">
      <c r="B25" t="s">
        <v>5</v>
      </c>
    </row>
    <row r="28" spans="1:16" x14ac:dyDescent="0.4">
      <c r="A28" s="1" t="s">
        <v>61</v>
      </c>
      <c r="N28" s="3"/>
      <c r="P28">
        <f>IF(N28,(4),(0))</f>
        <v>0</v>
      </c>
    </row>
    <row r="31" spans="1:16" x14ac:dyDescent="0.4">
      <c r="A31" s="1" t="s">
        <v>45</v>
      </c>
      <c r="N31" s="3"/>
      <c r="P31">
        <f>IF(N31,(4),(0))</f>
        <v>0</v>
      </c>
    </row>
    <row r="34" spans="1:16" x14ac:dyDescent="0.4">
      <c r="A34" s="1" t="s">
        <v>56</v>
      </c>
      <c r="N34" s="3"/>
      <c r="P34">
        <f>IF(N34,(3),(0))</f>
        <v>0</v>
      </c>
    </row>
    <row r="35" spans="1:16" x14ac:dyDescent="0.4">
      <c r="B35" t="s">
        <v>14</v>
      </c>
    </row>
    <row r="38" spans="1:16" x14ac:dyDescent="0.4">
      <c r="A38" s="1" t="s">
        <v>15</v>
      </c>
    </row>
    <row r="39" spans="1:16" x14ac:dyDescent="0.4">
      <c r="B39" t="s">
        <v>41</v>
      </c>
      <c r="N39" s="3"/>
      <c r="P39">
        <f>IF(N39,(3),(0))</f>
        <v>0</v>
      </c>
    </row>
    <row r="42" spans="1:16" x14ac:dyDescent="0.4">
      <c r="A42" s="1" t="s">
        <v>57</v>
      </c>
      <c r="N42" s="3"/>
      <c r="P42">
        <f>IF(N42,(2),(0))</f>
        <v>0</v>
      </c>
    </row>
    <row r="43" spans="1:16" x14ac:dyDescent="0.4">
      <c r="A43" s="1"/>
      <c r="N43" s="4"/>
    </row>
    <row r="44" spans="1:16" x14ac:dyDescent="0.4">
      <c r="A44" s="5" t="s">
        <v>39</v>
      </c>
      <c r="N44" s="4"/>
    </row>
    <row r="45" spans="1:16" x14ac:dyDescent="0.4">
      <c r="A45" s="1" t="s">
        <v>46</v>
      </c>
      <c r="N45" s="3"/>
      <c r="P45">
        <f>IF(N45,(1),(0))</f>
        <v>0</v>
      </c>
    </row>
    <row r="46" spans="1:16" x14ac:dyDescent="0.4">
      <c r="B46" t="s">
        <v>40</v>
      </c>
    </row>
    <row r="48" spans="1:16" x14ac:dyDescent="0.4">
      <c r="A48" s="1" t="s">
        <v>22</v>
      </c>
      <c r="N48" s="3"/>
      <c r="P48">
        <f>IF(N48,(1),(0))</f>
        <v>0</v>
      </c>
    </row>
    <row r="49" spans="1:16" x14ac:dyDescent="0.4">
      <c r="B49" t="s">
        <v>63</v>
      </c>
    </row>
    <row r="50" spans="1:16" x14ac:dyDescent="0.4">
      <c r="B50" t="s">
        <v>64</v>
      </c>
    </row>
    <row r="51" spans="1:16" x14ac:dyDescent="0.4">
      <c r="B51" t="s">
        <v>58</v>
      </c>
    </row>
    <row r="52" spans="1:16" x14ac:dyDescent="0.4">
      <c r="B52" t="s">
        <v>65</v>
      </c>
    </row>
    <row r="54" spans="1:16" x14ac:dyDescent="0.4">
      <c r="A54" s="1" t="s">
        <v>49</v>
      </c>
      <c r="N54" s="3"/>
      <c r="P54">
        <f>IF(N54,(1),(0))</f>
        <v>0</v>
      </c>
    </row>
    <row r="56" spans="1:16" x14ac:dyDescent="0.4">
      <c r="K56" s="1" t="s">
        <v>37</v>
      </c>
      <c r="P56">
        <f>SUM(P12:P55)</f>
        <v>0</v>
      </c>
    </row>
    <row r="59" spans="1:16" x14ac:dyDescent="0.4">
      <c r="A59" s="1" t="s">
        <v>50</v>
      </c>
      <c r="N59" s="6"/>
      <c r="P59">
        <f>(N59)</f>
        <v>0</v>
      </c>
    </row>
    <row r="60" spans="1:16" x14ac:dyDescent="0.4">
      <c r="A60" s="1"/>
      <c r="B60" t="s">
        <v>36</v>
      </c>
      <c r="N60" s="4"/>
    </row>
    <row r="61" spans="1:16" x14ac:dyDescent="0.4">
      <c r="A61" s="1"/>
      <c r="B61" t="s">
        <v>51</v>
      </c>
      <c r="N61" s="4"/>
    </row>
    <row r="62" spans="1:16" x14ac:dyDescent="0.4">
      <c r="A62" s="1"/>
      <c r="B62" t="s">
        <v>52</v>
      </c>
      <c r="N62" s="4"/>
    </row>
    <row r="63" spans="1:16" x14ac:dyDescent="0.4">
      <c r="A63" s="1"/>
      <c r="N63" s="4"/>
    </row>
    <row r="65" spans="8:16" x14ac:dyDescent="0.4">
      <c r="P65" s="7">
        <f>P56-P59</f>
        <v>0</v>
      </c>
    </row>
    <row r="66" spans="8:16" x14ac:dyDescent="0.4">
      <c r="H66" s="1" t="s">
        <v>42</v>
      </c>
      <c r="P66">
        <f>VLOOKUP(P65,Sheet3!A1:B21,2,FALSE)</f>
        <v>1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3"/>
  <sheetViews>
    <sheetView topLeftCell="A37" workbookViewId="0">
      <selection activeCell="P59" sqref="P59"/>
    </sheetView>
  </sheetViews>
  <sheetFormatPr defaultRowHeight="14.6" x14ac:dyDescent="0.4"/>
  <sheetData>
    <row r="1" spans="1:16" ht="20.6" x14ac:dyDescent="0.55000000000000004">
      <c r="A1" s="2" t="s">
        <v>27</v>
      </c>
    </row>
    <row r="3" spans="1:16" x14ac:dyDescent="0.4">
      <c r="B3" t="s">
        <v>28</v>
      </c>
    </row>
    <row r="4" spans="1:16" x14ac:dyDescent="0.4">
      <c r="B4" t="s">
        <v>32</v>
      </c>
    </row>
    <row r="8" spans="1:16" x14ac:dyDescent="0.4">
      <c r="K8" s="1" t="s">
        <v>1</v>
      </c>
    </row>
    <row r="9" spans="1:16" x14ac:dyDescent="0.4">
      <c r="K9" s="1" t="s">
        <v>29</v>
      </c>
    </row>
    <row r="10" spans="1:16" x14ac:dyDescent="0.4">
      <c r="N10" s="1" t="s">
        <v>23</v>
      </c>
      <c r="O10" s="1"/>
      <c r="P10" s="1" t="s">
        <v>0</v>
      </c>
    </row>
    <row r="12" spans="1:16" x14ac:dyDescent="0.4">
      <c r="A12" s="1" t="s">
        <v>2</v>
      </c>
      <c r="N12" s="3"/>
      <c r="P12">
        <f>IF(N12,(1),(0))</f>
        <v>0</v>
      </c>
    </row>
    <row r="13" spans="1:16" x14ac:dyDescent="0.4">
      <c r="B13" t="s">
        <v>35</v>
      </c>
    </row>
    <row r="14" spans="1:16" x14ac:dyDescent="0.4">
      <c r="B14" t="s">
        <v>3</v>
      </c>
    </row>
    <row r="15" spans="1:16" x14ac:dyDescent="0.4">
      <c r="B15" t="s">
        <v>4</v>
      </c>
    </row>
    <row r="16" spans="1:16" x14ac:dyDescent="0.4">
      <c r="A16" s="5" t="s">
        <v>33</v>
      </c>
    </row>
    <row r="18" spans="1:16" x14ac:dyDescent="0.4">
      <c r="A18" s="1" t="s">
        <v>9</v>
      </c>
      <c r="N18" s="3"/>
      <c r="P18">
        <f>IF(N18,(6),(0))</f>
        <v>0</v>
      </c>
    </row>
    <row r="21" spans="1:16" x14ac:dyDescent="0.4">
      <c r="A21" s="1" t="s">
        <v>8</v>
      </c>
      <c r="N21" s="3"/>
      <c r="P21">
        <f>IF(N21,(5),(0))</f>
        <v>0</v>
      </c>
    </row>
    <row r="22" spans="1:16" x14ac:dyDescent="0.4">
      <c r="B22" t="s">
        <v>5</v>
      </c>
    </row>
    <row r="25" spans="1:16" x14ac:dyDescent="0.4">
      <c r="A25" s="1" t="s">
        <v>6</v>
      </c>
      <c r="N25" s="3"/>
      <c r="P25">
        <f>IF(N25,(4),(0))</f>
        <v>0</v>
      </c>
    </row>
    <row r="28" spans="1:16" x14ac:dyDescent="0.4">
      <c r="A28" s="1" t="s">
        <v>7</v>
      </c>
      <c r="N28" s="3"/>
      <c r="P28">
        <f>IF(N28,(4),(0))</f>
        <v>0</v>
      </c>
    </row>
    <row r="31" spans="1:16" x14ac:dyDescent="0.4">
      <c r="A31" s="1" t="s">
        <v>10</v>
      </c>
      <c r="N31" s="3"/>
      <c r="P31">
        <f>IF(N31,(4),(0))</f>
        <v>0</v>
      </c>
    </row>
    <row r="32" spans="1:16" x14ac:dyDescent="0.4">
      <c r="B32" t="s">
        <v>34</v>
      </c>
    </row>
    <row r="33" spans="1:16" x14ac:dyDescent="0.4">
      <c r="B33" t="s">
        <v>11</v>
      </c>
    </row>
    <row r="34" spans="1:16" x14ac:dyDescent="0.4">
      <c r="B34" t="s">
        <v>12</v>
      </c>
    </row>
    <row r="37" spans="1:16" x14ac:dyDescent="0.4">
      <c r="A37" s="1" t="s">
        <v>13</v>
      </c>
      <c r="N37" s="3"/>
      <c r="P37">
        <f>IF(N37,(3),(0))</f>
        <v>0</v>
      </c>
    </row>
    <row r="38" spans="1:16" x14ac:dyDescent="0.4">
      <c r="B38" t="s">
        <v>14</v>
      </c>
    </row>
    <row r="41" spans="1:16" x14ac:dyDescent="0.4">
      <c r="A41" s="1" t="s">
        <v>15</v>
      </c>
    </row>
    <row r="42" spans="1:16" x14ac:dyDescent="0.4">
      <c r="B42" t="s">
        <v>24</v>
      </c>
      <c r="N42" s="3"/>
      <c r="P42">
        <f>IF(N42,(3),(0))</f>
        <v>0</v>
      </c>
    </row>
    <row r="45" spans="1:16" x14ac:dyDescent="0.4">
      <c r="A45" s="1" t="s">
        <v>16</v>
      </c>
      <c r="N45" s="3"/>
      <c r="P45">
        <f>IF(N45,(2),(0))</f>
        <v>0</v>
      </c>
    </row>
    <row r="46" spans="1:16" x14ac:dyDescent="0.4">
      <c r="A46" s="1"/>
      <c r="N46" s="4"/>
    </row>
    <row r="47" spans="1:16" x14ac:dyDescent="0.4">
      <c r="A47" s="5" t="s">
        <v>30</v>
      </c>
      <c r="N47" s="4"/>
    </row>
    <row r="48" spans="1:16" x14ac:dyDescent="0.4">
      <c r="A48" s="1"/>
      <c r="N48" s="4"/>
    </row>
    <row r="50" spans="1:16" x14ac:dyDescent="0.4">
      <c r="A50" s="1" t="s">
        <v>25</v>
      </c>
      <c r="N50" s="3"/>
      <c r="P50">
        <f>IF(N50,(1),(0))</f>
        <v>0</v>
      </c>
    </row>
    <row r="51" spans="1:16" x14ac:dyDescent="0.4">
      <c r="B51" t="s">
        <v>17</v>
      </c>
    </row>
    <row r="53" spans="1:16" x14ac:dyDescent="0.4">
      <c r="A53" s="1" t="s">
        <v>22</v>
      </c>
      <c r="N53" s="3"/>
      <c r="P53">
        <f>IF(N53,(1),(0))</f>
        <v>0</v>
      </c>
    </row>
    <row r="54" spans="1:16" x14ac:dyDescent="0.4">
      <c r="B54" t="s">
        <v>18</v>
      </c>
    </row>
    <row r="55" spans="1:16" x14ac:dyDescent="0.4">
      <c r="B55" t="s">
        <v>19</v>
      </c>
    </row>
    <row r="56" spans="1:16" x14ac:dyDescent="0.4">
      <c r="B56" t="s">
        <v>20</v>
      </c>
    </row>
    <row r="57" spans="1:16" x14ac:dyDescent="0.4">
      <c r="B57" t="s">
        <v>21</v>
      </c>
    </row>
    <row r="59" spans="1:16" x14ac:dyDescent="0.4">
      <c r="A59" s="1" t="s">
        <v>26</v>
      </c>
      <c r="N59" s="3"/>
      <c r="P59">
        <f>IF(N59,(1),(0))</f>
        <v>0</v>
      </c>
    </row>
    <row r="63" spans="1:16" x14ac:dyDescent="0.4">
      <c r="K63" s="1" t="s">
        <v>31</v>
      </c>
      <c r="P63">
        <f>SUM(P12:P62)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"/>
  <sheetViews>
    <sheetView workbookViewId="0">
      <selection activeCell="D22" sqref="D22"/>
    </sheetView>
  </sheetViews>
  <sheetFormatPr defaultRowHeight="14.6" x14ac:dyDescent="0.4"/>
  <sheetData>
    <row r="1" spans="1:2" x14ac:dyDescent="0.4">
      <c r="A1">
        <v>-9</v>
      </c>
      <c r="B1">
        <v>1</v>
      </c>
    </row>
    <row r="2" spans="1:2" x14ac:dyDescent="0.4">
      <c r="A2">
        <v>-8</v>
      </c>
      <c r="B2">
        <v>1</v>
      </c>
    </row>
    <row r="3" spans="1:2" x14ac:dyDescent="0.4">
      <c r="A3">
        <v>-7</v>
      </c>
      <c r="B3">
        <v>1</v>
      </c>
    </row>
    <row r="4" spans="1:2" x14ac:dyDescent="0.4">
      <c r="A4">
        <v>-6</v>
      </c>
      <c r="B4">
        <v>1</v>
      </c>
    </row>
    <row r="5" spans="1:2" x14ac:dyDescent="0.4">
      <c r="A5">
        <v>-5</v>
      </c>
      <c r="B5">
        <v>1</v>
      </c>
    </row>
    <row r="6" spans="1:2" x14ac:dyDescent="0.4">
      <c r="A6">
        <v>-4</v>
      </c>
      <c r="B6">
        <v>1</v>
      </c>
    </row>
    <row r="7" spans="1:2" x14ac:dyDescent="0.4">
      <c r="A7">
        <v>-3</v>
      </c>
      <c r="B7">
        <v>1</v>
      </c>
    </row>
    <row r="8" spans="1:2" x14ac:dyDescent="0.4">
      <c r="A8">
        <v>-2</v>
      </c>
      <c r="B8">
        <v>1</v>
      </c>
    </row>
    <row r="9" spans="1:2" x14ac:dyDescent="0.4">
      <c r="A9">
        <v>-1</v>
      </c>
      <c r="B9">
        <v>1</v>
      </c>
    </row>
    <row r="10" spans="1:2" x14ac:dyDescent="0.4">
      <c r="A10">
        <v>0</v>
      </c>
      <c r="B10">
        <v>1</v>
      </c>
    </row>
    <row r="11" spans="1:2" x14ac:dyDescent="0.4">
      <c r="A11">
        <v>1</v>
      </c>
      <c r="B11">
        <v>1</v>
      </c>
    </row>
    <row r="12" spans="1:2" x14ac:dyDescent="0.4">
      <c r="A12">
        <v>2</v>
      </c>
      <c r="B12">
        <v>2</v>
      </c>
    </row>
    <row r="13" spans="1:2" x14ac:dyDescent="0.4">
      <c r="A13">
        <v>3</v>
      </c>
      <c r="B13">
        <v>3</v>
      </c>
    </row>
    <row r="14" spans="1:2" x14ac:dyDescent="0.4">
      <c r="A14">
        <v>4</v>
      </c>
      <c r="B14">
        <v>4</v>
      </c>
    </row>
    <row r="15" spans="1:2" x14ac:dyDescent="0.4">
      <c r="A15">
        <v>5</v>
      </c>
      <c r="B15">
        <v>5</v>
      </c>
    </row>
    <row r="16" spans="1:2" x14ac:dyDescent="0.4">
      <c r="A16">
        <v>6</v>
      </c>
      <c r="B16">
        <v>6</v>
      </c>
    </row>
    <row r="17" spans="1:2" x14ac:dyDescent="0.4">
      <c r="A17">
        <v>7</v>
      </c>
      <c r="B17">
        <v>6</v>
      </c>
    </row>
    <row r="18" spans="1:2" x14ac:dyDescent="0.4">
      <c r="A18">
        <v>8</v>
      </c>
      <c r="B18">
        <v>6</v>
      </c>
    </row>
    <row r="19" spans="1:2" x14ac:dyDescent="0.4">
      <c r="A19">
        <v>9</v>
      </c>
      <c r="B19">
        <v>6</v>
      </c>
    </row>
    <row r="20" spans="1:2" x14ac:dyDescent="0.4">
      <c r="A20">
        <v>10</v>
      </c>
      <c r="B20">
        <v>6</v>
      </c>
    </row>
    <row r="21" spans="1:2" x14ac:dyDescent="0.4">
      <c r="A21">
        <v>11</v>
      </c>
      <c r="B21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Australian Football League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 User</dc:creator>
  <cp:lastModifiedBy>Darryl Collings</cp:lastModifiedBy>
  <cp:lastPrinted>2015-11-05T01:08:07Z</cp:lastPrinted>
  <dcterms:created xsi:type="dcterms:W3CDTF">2015-10-28T22:12:35Z</dcterms:created>
  <dcterms:modified xsi:type="dcterms:W3CDTF">2021-10-27T10:11:48Z</dcterms:modified>
</cp:coreProperties>
</file>